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lRoux\OneDrive - Premier FMCG (PTY) Ltd\Documents\01 - Premier IT GCRS (working)\00_Product Manager-BS\Food Services\"/>
    </mc:Choice>
  </mc:AlternateContent>
  <xr:revisionPtr revIDLastSave="0" documentId="13_ncr:101_{A903A800-FED5-4CF9-A3C2-4760FDE0FD97}" xr6:coauthVersionLast="47" xr6:coauthVersionMax="47" xr10:uidLastSave="{00000000-0000-0000-0000-000000000000}"/>
  <bookViews>
    <workbookView xWindow="28680" yWindow="-120" windowWidth="51840" windowHeight="21120" xr2:uid="{C997CD4D-619B-42E6-8409-D42A226AE7D6}"/>
  </bookViews>
  <sheets>
    <sheet name="Snowflake - S&amp;S Bun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22" i="1"/>
  <c r="I19" i="1" s="1"/>
  <c r="I20" i="1" s="1"/>
  <c r="I22" i="1" s="1"/>
  <c r="D21" i="1"/>
  <c r="D20" i="1"/>
</calcChain>
</file>

<file path=xl/sharedStrings.xml><?xml version="1.0" encoding="utf-8"?>
<sst xmlns="http://schemas.openxmlformats.org/spreadsheetml/2006/main" count="14" uniqueCount="14">
  <si>
    <t>Snowflake Soft and Sweet Rolls Yield Calculator</t>
  </si>
  <si>
    <t>Ingredients</t>
  </si>
  <si>
    <t>Kg</t>
  </si>
  <si>
    <t>Cost (R)</t>
  </si>
  <si>
    <t>Size of each piece cut from dough (in grams)</t>
  </si>
  <si>
    <t>Entry Field</t>
  </si>
  <si>
    <t>Snowflake Soft &amp; Sweet Ready Mix</t>
  </si>
  <si>
    <t>Total Buns / Rolls</t>
  </si>
  <si>
    <t>Yeast</t>
  </si>
  <si>
    <t>Cost Per Bun / Roll</t>
  </si>
  <si>
    <t>Water</t>
  </si>
  <si>
    <t>Desired Gross Profit %</t>
  </si>
  <si>
    <t>Total Weight</t>
  </si>
  <si>
    <t>Recommended Selling Price Per Croissant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</si>
</sst>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g&quot;"/>
    <numFmt numFmtId="165" formatCode="0.0"/>
    <numFmt numFmtId="166" formatCode="&quot;R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Open Sans"/>
    </font>
    <font>
      <b/>
      <sz val="18"/>
      <color rgb="FF00667C"/>
      <name val="Open Sans"/>
    </font>
    <font>
      <b/>
      <sz val="11"/>
      <color theme="0"/>
      <name val="Open Sans"/>
    </font>
    <font>
      <sz val="11"/>
      <color theme="0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rgb="FF006666"/>
      </left>
      <right/>
      <top style="medium">
        <color rgb="FF006666"/>
      </top>
      <bottom/>
      <diagonal/>
    </border>
    <border>
      <left/>
      <right/>
      <top style="medium">
        <color rgb="FF006666"/>
      </top>
      <bottom/>
      <diagonal/>
    </border>
    <border>
      <left/>
      <right style="medium">
        <color rgb="FF006666"/>
      </right>
      <top style="medium">
        <color rgb="FF006666"/>
      </top>
      <bottom/>
      <diagonal/>
    </border>
    <border>
      <left style="medium">
        <color rgb="FF006666"/>
      </left>
      <right/>
      <top/>
      <bottom/>
      <diagonal/>
    </border>
    <border>
      <left/>
      <right style="medium">
        <color rgb="FF006666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medium">
        <color rgb="FF006666"/>
      </left>
      <right/>
      <top/>
      <bottom style="medium">
        <color rgb="FF006666"/>
      </bottom>
      <diagonal/>
    </border>
    <border>
      <left/>
      <right/>
      <top/>
      <bottom style="medium">
        <color rgb="FF006666"/>
      </bottom>
      <diagonal/>
    </border>
    <border>
      <left/>
      <right style="medium">
        <color rgb="FF006666"/>
      </right>
      <top/>
      <bottom style="medium">
        <color rgb="FF006666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4" fillId="2" borderId="0" xfId="0" applyFont="1" applyFill="1"/>
    <xf numFmtId="0" fontId="2" fillId="0" borderId="6" xfId="0" applyFont="1" applyBorder="1"/>
    <xf numFmtId="1" fontId="2" fillId="0" borderId="6" xfId="0" applyNumberFormat="1" applyFont="1" applyBorder="1"/>
    <xf numFmtId="165" fontId="2" fillId="0" borderId="6" xfId="0" applyNumberFormat="1" applyFont="1" applyBorder="1"/>
    <xf numFmtId="166" fontId="2" fillId="0" borderId="6" xfId="0" applyNumberFormat="1" applyFont="1" applyBorder="1"/>
    <xf numFmtId="2" fontId="2" fillId="0" borderId="6" xfId="0" applyNumberFormat="1" applyFont="1" applyBorder="1"/>
    <xf numFmtId="0" fontId="4" fillId="2" borderId="7" xfId="0" applyFont="1" applyFill="1" applyBorder="1"/>
    <xf numFmtId="2" fontId="4" fillId="2" borderId="7" xfId="0" applyNumberFormat="1" applyFont="1" applyFill="1" applyBorder="1"/>
    <xf numFmtId="166" fontId="2" fillId="0" borderId="6" xfId="1" applyNumberFormat="1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166" fontId="2" fillId="0" borderId="0" xfId="0" applyNumberFormat="1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165" fontId="5" fillId="3" borderId="6" xfId="0" applyNumberFormat="1" applyFont="1" applyFill="1" applyBorder="1" applyProtection="1">
      <protection locked="0"/>
    </xf>
    <xf numFmtId="2" fontId="5" fillId="3" borderId="6" xfId="0" applyNumberFormat="1" applyFont="1" applyFill="1" applyBorder="1" applyProtection="1">
      <protection locked="0"/>
    </xf>
    <xf numFmtId="164" fontId="5" fillId="3" borderId="6" xfId="0" applyNumberFormat="1" applyFont="1" applyFill="1" applyBorder="1" applyProtection="1">
      <protection locked="0"/>
    </xf>
    <xf numFmtId="9" fontId="5" fillId="3" borderId="6" xfId="1" applyFont="1" applyFill="1" applyBorder="1" applyProtection="1">
      <protection locked="0"/>
    </xf>
  </cellXfs>
  <cellStyles count="2">
    <cellStyle name="Normal" xfId="0" builtinId="0"/>
    <cellStyle name="Percent" xfId="1" builtinId="5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numFmt numFmtId="2" formatCode="0.00"/>
      <fill>
        <patternFill patternType="solid">
          <fgColor indexed="64"/>
          <bgColor rgb="FF006666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numFmt numFmtId="2" formatCode="0.00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numFmt numFmtId="2" formatCode="0.00"/>
      <fill>
        <patternFill patternType="solid">
          <fgColor indexed="64"/>
          <bgColor rgb="FF006666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fill>
        <patternFill patternType="solid">
          <fgColor indexed="64"/>
          <bgColor rgb="FF006666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Open Sans"/>
        <scheme val="none"/>
      </font>
      <fill>
        <patternFill patternType="solid">
          <fgColor indexed="64"/>
          <bgColor rgb="FF006666"/>
        </patternFill>
      </fill>
    </dxf>
    <dxf>
      <font>
        <strike val="0"/>
        <outline val="0"/>
        <shadow val="0"/>
        <u val="none"/>
        <vertAlign val="baseline"/>
        <sz val="11"/>
        <name val="Open Sans"/>
        <scheme val="none"/>
      </font>
    </dxf>
    <dxf>
      <font>
        <b/>
        <strike val="0"/>
        <outline val="0"/>
        <shadow val="0"/>
        <u val="none"/>
        <vertAlign val="baseline"/>
        <sz val="11"/>
        <color theme="0"/>
        <name val="Open Sans"/>
        <scheme val="none"/>
      </font>
      <fill>
        <patternFill patternType="solid">
          <fgColor indexed="64"/>
          <bgColor rgb="FF0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2</xdr:row>
      <xdr:rowOff>228600</xdr:rowOff>
    </xdr:from>
    <xdr:to>
      <xdr:col>9</xdr:col>
      <xdr:colOff>266700</xdr:colOff>
      <xdr:row>14</xdr:row>
      <xdr:rowOff>225857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C557CC-B68A-4F0F-9F33-C5E31B002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000125"/>
          <a:ext cx="9515475" cy="2854757"/>
        </a:xfrm>
        <a:prstGeom prst="roundRect">
          <a:avLst>
            <a:gd name="adj" fmla="val 31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8</xdr:col>
      <xdr:colOff>638175</xdr:colOff>
      <xdr:row>1</xdr:row>
      <xdr:rowOff>85725</xdr:rowOff>
    </xdr:from>
    <xdr:to>
      <xdr:col>11</xdr:col>
      <xdr:colOff>48735</xdr:colOff>
      <xdr:row>2</xdr:row>
      <xdr:rowOff>39086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F9D8FD-5A13-4850-9DD6-169035436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333375"/>
          <a:ext cx="1267935" cy="4772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premierfoodsonline-my.sharepoint.com/personal/tlroux_premierfoods_com/Documents/Documents/01%20-%20Premier%20IT%20GCRS%20(working)/00_Product%20Manager-BS/Food%20Services/Food%20Services%20Yield%20Calculators%20-%20v3%20Combined%20TLR.xlsx" TargetMode="External"/><Relationship Id="rId2" Type="http://schemas.microsoft.com/office/2019/04/relationships/externalLinkLongPath" Target="https://premierfoodsonline-my.sharepoint.com/personal/tlroux_premierfoods_com/Documents/Documents/01%20-%20Premier%20IT%20GCRS%20(working)/00_Product%20Manager-BS/Food%20Services/Food%20Services%20Yield%20Calculators%20-%20v3%20Combined%20TLR.xlsx?F3ECBAF9" TargetMode="External"/><Relationship Id="rId1" Type="http://schemas.openxmlformats.org/officeDocument/2006/relationships/externalLinkPath" Target="file:///\\F3ECBAF9\Food%20Services%20Yield%20Calculators%20-%20v3%20Combined%20TL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nowflake - Brown Bread"/>
      <sheetName val="Snowflake - White Bread"/>
      <sheetName val="Snowflake - Scone (Butter)"/>
      <sheetName val="Snowflake - Scone (Oil)"/>
      <sheetName val="Snowflake - Scone (Oil &amp; Egg)"/>
      <sheetName val="Snowflake - Croissant"/>
      <sheetName val="Snowflake - Soft Roll"/>
      <sheetName val="Snowflake - S&amp;S Breads"/>
      <sheetName val="Snowflake - S&amp;S Buns"/>
      <sheetName val="Snowflake - Madeira"/>
      <sheetName val="Snowflake - Pancake"/>
      <sheetName val="Food Services Yield Calcula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83AA85-FFF8-4F80-8F73-A5C119100AA0}" name="Table14513" displayName="Table14513" ref="C18:E22" totalsRowCount="1" headerRowDxfId="8" dataDxfId="7" totalsRowDxfId="6">
  <tableColumns count="3">
    <tableColumn id="1" xr3:uid="{07BCEF91-FEC2-442E-B002-9977271DD030}" name="Ingredients" totalsRowLabel="Total Weight" dataDxfId="5" totalsRowDxfId="4"/>
    <tableColumn id="2" xr3:uid="{008EAB5A-33F0-4932-8AAE-275E393E397E}" name="Kg" totalsRowFunction="sum" dataDxfId="3" totalsRowDxfId="2"/>
    <tableColumn id="3" xr3:uid="{24E029A9-9891-48AE-98B3-AE73DBD4023C}" name="Cost (R)" totalsRowFunction="sum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67F17-E7B0-4225-8929-F2F01FF57280}">
  <sheetPr>
    <tabColor rgb="FFB064A6"/>
  </sheetPr>
  <dimension ref="B1:L31"/>
  <sheetViews>
    <sheetView showGridLines="0" tabSelected="1" workbookViewId="0">
      <selection activeCell="I21" activeCellId="4" sqref="D19 E19 E20 I18 I21"/>
    </sheetView>
  </sheetViews>
  <sheetFormatPr defaultRowHeight="18.75" x14ac:dyDescent="0.4"/>
  <cols>
    <col min="1" max="1" width="5" style="1" customWidth="1"/>
    <col min="2" max="2" width="9.140625" style="1"/>
    <col min="3" max="3" width="36" style="1" bestFit="1" customWidth="1"/>
    <col min="4" max="4" width="8.42578125" style="1" bestFit="1" customWidth="1"/>
    <col min="5" max="5" width="9.7109375" style="1" bestFit="1" customWidth="1"/>
    <col min="6" max="7" width="9.140625" style="1"/>
    <col min="8" max="8" width="49.85546875" style="1" bestFit="1" customWidth="1"/>
    <col min="9" max="9" width="11.28515625" style="1" bestFit="1" customWidth="1"/>
    <col min="10" max="10" width="7.42578125" style="1" customWidth="1"/>
    <col min="11" max="11" width="9.140625" style="1"/>
    <col min="12" max="12" width="5.140625" style="1" customWidth="1"/>
    <col min="13" max="13" width="4.85546875" style="1" customWidth="1"/>
    <col min="14" max="16384" width="9.140625" style="1"/>
  </cols>
  <sheetData>
    <row r="1" spans="2:12" ht="19.5" thickBot="1" x14ac:dyDescent="0.45"/>
    <row r="2" spans="2:12" ht="41.25" customHeight="1" x14ac:dyDescent="0.4">
      <c r="B2" s="18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2:12" x14ac:dyDescent="0.4">
      <c r="B3" s="2"/>
      <c r="L3" s="3"/>
    </row>
    <row r="4" spans="2:12" x14ac:dyDescent="0.4">
      <c r="B4" s="2"/>
      <c r="L4" s="3"/>
    </row>
    <row r="5" spans="2:12" x14ac:dyDescent="0.4">
      <c r="B5" s="2"/>
      <c r="L5" s="3"/>
    </row>
    <row r="6" spans="2:12" x14ac:dyDescent="0.4">
      <c r="B6" s="2"/>
      <c r="L6" s="3"/>
    </row>
    <row r="7" spans="2:12" x14ac:dyDescent="0.4">
      <c r="B7" s="2"/>
      <c r="L7" s="3"/>
    </row>
    <row r="8" spans="2:12" x14ac:dyDescent="0.4">
      <c r="B8" s="2"/>
      <c r="L8" s="3"/>
    </row>
    <row r="9" spans="2:12" x14ac:dyDescent="0.4">
      <c r="B9" s="2"/>
      <c r="L9" s="3"/>
    </row>
    <row r="10" spans="2:12" x14ac:dyDescent="0.4">
      <c r="B10" s="2"/>
      <c r="L10" s="3"/>
    </row>
    <row r="11" spans="2:12" x14ac:dyDescent="0.4">
      <c r="B11" s="2"/>
      <c r="L11" s="3"/>
    </row>
    <row r="12" spans="2:12" x14ac:dyDescent="0.4">
      <c r="B12" s="2"/>
      <c r="L12" s="3"/>
    </row>
    <row r="13" spans="2:12" x14ac:dyDescent="0.4">
      <c r="B13" s="2"/>
      <c r="L13" s="3"/>
    </row>
    <row r="14" spans="2:12" x14ac:dyDescent="0.4">
      <c r="B14" s="2"/>
      <c r="L14" s="3"/>
    </row>
    <row r="15" spans="2:12" x14ac:dyDescent="0.4">
      <c r="B15" s="2"/>
      <c r="L15" s="3"/>
    </row>
    <row r="16" spans="2:12" x14ac:dyDescent="0.4">
      <c r="B16" s="2"/>
      <c r="L16" s="3"/>
    </row>
    <row r="17" spans="2:12" x14ac:dyDescent="0.4">
      <c r="B17" s="2"/>
      <c r="L17" s="3"/>
    </row>
    <row r="18" spans="2:12" x14ac:dyDescent="0.4">
      <c r="B18" s="2"/>
      <c r="C18" s="4" t="s">
        <v>1</v>
      </c>
      <c r="D18" s="4" t="s">
        <v>2</v>
      </c>
      <c r="E18" s="4" t="s">
        <v>3</v>
      </c>
      <c r="H18" s="5" t="s">
        <v>4</v>
      </c>
      <c r="I18" s="25">
        <v>80</v>
      </c>
      <c r="K18" s="21" t="s">
        <v>5</v>
      </c>
      <c r="L18" s="22"/>
    </row>
    <row r="19" spans="2:12" x14ac:dyDescent="0.4">
      <c r="B19" s="2"/>
      <c r="C19" s="5" t="s">
        <v>6</v>
      </c>
      <c r="D19" s="23">
        <v>12.5</v>
      </c>
      <c r="E19" s="24">
        <v>235.56</v>
      </c>
      <c r="H19" s="5" t="s">
        <v>7</v>
      </c>
      <c r="I19" s="6">
        <f>Table14513[[#Totals],[Kg]]/(I18/1000)</f>
        <v>248.4375</v>
      </c>
      <c r="L19" s="3"/>
    </row>
    <row r="20" spans="2:12" x14ac:dyDescent="0.4">
      <c r="B20" s="2"/>
      <c r="C20" s="5" t="s">
        <v>8</v>
      </c>
      <c r="D20" s="7">
        <f>4%*$D$19</f>
        <v>0.5</v>
      </c>
      <c r="E20" s="24">
        <v>80</v>
      </c>
      <c r="H20" s="5" t="s">
        <v>9</v>
      </c>
      <c r="I20" s="8">
        <f>[1]!Table145461112[[#Totals],[Cost (R)]]/I19</f>
        <v>0.70935506918239</v>
      </c>
      <c r="L20" s="3"/>
    </row>
    <row r="21" spans="2:12" x14ac:dyDescent="0.4">
      <c r="B21" s="2"/>
      <c r="C21" s="5" t="s">
        <v>10</v>
      </c>
      <c r="D21" s="7">
        <f>55%*$D$19</f>
        <v>6.8750000000000009</v>
      </c>
      <c r="E21" s="9">
        <v>0</v>
      </c>
      <c r="H21" s="5" t="s">
        <v>11</v>
      </c>
      <c r="I21" s="26">
        <v>0.3</v>
      </c>
      <c r="L21" s="3"/>
    </row>
    <row r="22" spans="2:12" x14ac:dyDescent="0.4">
      <c r="B22" s="2"/>
      <c r="C22" s="10" t="s">
        <v>12</v>
      </c>
      <c r="D22" s="11">
        <f>SUBTOTAL(109,Table14513[Kg])</f>
        <v>19.875</v>
      </c>
      <c r="E22" s="11">
        <f>SUBTOTAL(109,Table14513[Cost (R)])</f>
        <v>315.56</v>
      </c>
      <c r="H22" s="5" t="s">
        <v>13</v>
      </c>
      <c r="I22" s="12">
        <f>IF(OR(I20="",I21=""),"", IF(OR(I21&lt;0,I21&gt;=1),"Invalid GP", ROUND(I20/(1-I21), 2)))</f>
        <v>1.01</v>
      </c>
      <c r="L22" s="3"/>
    </row>
    <row r="23" spans="2:12" ht="19.5" thickBot="1" x14ac:dyDescent="0.45"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</row>
    <row r="29" spans="2:12" x14ac:dyDescent="0.4">
      <c r="J29" s="16"/>
      <c r="K29" s="16"/>
    </row>
    <row r="31" spans="2:12" x14ac:dyDescent="0.4">
      <c r="C31" s="17"/>
    </row>
  </sheetData>
  <sheetProtection algorithmName="SHA-512" hashValue="bNMbw0USi+6Qe4G4h1MUPfp4kfz0kAvQCOdvhbboQwCK3hskkJp1f+KjFH7XOODF/jvpBEu+uIy1J2tjryXJ0Q==" saltValue="vDgeQUBjcyAedjB8jhUWFQ==" spinCount="100000" sheet="1" objects="1" scenarios="1"/>
  <mergeCells count="2">
    <mergeCell ref="B2:L2"/>
    <mergeCell ref="K18:L18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Snowflake - S&amp;S Buns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 le Roux</dc:creator>
  <cp:lastModifiedBy>Theo le Roux</cp:lastModifiedBy>
  <dcterms:created xsi:type="dcterms:W3CDTF">2026-03-02T09:17:41Z</dcterms:created>
  <dcterms:modified xsi:type="dcterms:W3CDTF">2026-03-02T10:39:24Z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4fbe72-23a7-4007-8e96-00db4e256f7e_Enabled">
    <vt:lpwstr>true</vt:lpwstr>
  </property>
  <property fmtid="{D5CDD505-2E9C-101B-9397-08002B2CF9AE}" pid="3" name="MSIP_Label_4f4fbe72-23a7-4007-8e96-00db4e256f7e_SetDate">
    <vt:lpwstr>2026-03-02T10:39:20Z</vt:lpwstr>
  </property>
  <property fmtid="{D5CDD505-2E9C-101B-9397-08002B2CF9AE}" pid="4" name="MSIP_Label_4f4fbe72-23a7-4007-8e96-00db4e256f7e_Method">
    <vt:lpwstr>Privileged</vt:lpwstr>
  </property>
  <property fmtid="{D5CDD505-2E9C-101B-9397-08002B2CF9AE}" pid="5" name="MSIP_Label_4f4fbe72-23a7-4007-8e96-00db4e256f7e_Name">
    <vt:lpwstr>Unclassified</vt:lpwstr>
  </property>
  <property fmtid="{D5CDD505-2E9C-101B-9397-08002B2CF9AE}" pid="6" name="MSIP_Label_4f4fbe72-23a7-4007-8e96-00db4e256f7e_SiteId">
    <vt:lpwstr>9dba5762-30bc-450c-986e-507fdfd7e632</vt:lpwstr>
  </property>
  <property fmtid="{D5CDD505-2E9C-101B-9397-08002B2CF9AE}" pid="7" name="MSIP_Label_4f4fbe72-23a7-4007-8e96-00db4e256f7e_ActionId">
    <vt:lpwstr>014de2a0-8bf4-4478-9beb-c16e0d26b242</vt:lpwstr>
  </property>
  <property fmtid="{D5CDD505-2E9C-101B-9397-08002B2CF9AE}" pid="8" name="MSIP_Label_4f4fbe72-23a7-4007-8e96-00db4e256f7e_ContentBits">
    <vt:lpwstr>0</vt:lpwstr>
  </property>
  <property fmtid="{D5CDD505-2E9C-101B-9397-08002B2CF9AE}" pid="9" name="MSIP_Label_4f4fbe72-23a7-4007-8e96-00db4e256f7e_Tag">
    <vt:lpwstr>10, 0, 1, 1</vt:lpwstr>
  </property>
</Properties>
</file>